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ze Lopez\Desktop\CARGOS LOCALES COLOADERS\"/>
    </mc:Choice>
  </mc:AlternateContent>
  <xr:revisionPtr revIDLastSave="0" documentId="13_ncr:1_{C9AB8065-3D69-40CF-91EA-2B28525B6D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VANGUARD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9" l="1"/>
  <c r="D15" i="9" s="1"/>
  <c r="C28" i="9"/>
  <c r="D28" i="9" s="1"/>
  <c r="C8" i="9" l="1"/>
  <c r="D8" i="9" s="1"/>
  <c r="G27" i="9" l="1"/>
  <c r="H27" i="9"/>
  <c r="C27" i="9"/>
  <c r="D27" i="9" s="1"/>
  <c r="G26" i="9"/>
  <c r="H26" i="9"/>
  <c r="C26" i="9"/>
  <c r="D26" i="9" s="1"/>
  <c r="C25" i="9"/>
  <c r="D25" i="9" s="1"/>
  <c r="H24" i="9"/>
  <c r="G24" i="9"/>
  <c r="C24" i="9"/>
  <c r="D24" i="9" s="1"/>
  <c r="G23" i="9"/>
  <c r="H23" i="9" s="1"/>
  <c r="C23" i="9"/>
  <c r="D23" i="9" s="1"/>
  <c r="G22" i="9"/>
  <c r="H22" i="9" s="1"/>
  <c r="C22" i="9"/>
  <c r="D22" i="9"/>
  <c r="G21" i="9"/>
  <c r="H21" i="9" s="1"/>
  <c r="C21" i="9"/>
  <c r="D21" i="9" s="1"/>
  <c r="H14" i="9"/>
  <c r="G14" i="9"/>
  <c r="C14" i="9"/>
  <c r="D14" i="9" s="1"/>
  <c r="G13" i="9"/>
  <c r="H13" i="9" s="1"/>
  <c r="C13" i="9"/>
  <c r="D13" i="9"/>
  <c r="G12" i="9"/>
  <c r="H12" i="9" s="1"/>
  <c r="C12" i="9"/>
  <c r="D12" i="9"/>
  <c r="H11" i="9"/>
  <c r="G11" i="9"/>
  <c r="C11" i="9"/>
  <c r="D11" i="9"/>
  <c r="G10" i="9"/>
  <c r="H10" i="9" s="1"/>
  <c r="C10" i="9"/>
  <c r="D10" i="9"/>
  <c r="C9" i="9"/>
  <c r="D9" i="9" s="1"/>
  <c r="G8" i="9"/>
  <c r="H8" i="9"/>
</calcChain>
</file>

<file path=xl/sharedStrings.xml><?xml version="1.0" encoding="utf-8"?>
<sst xmlns="http://schemas.openxmlformats.org/spreadsheetml/2006/main" count="75" uniqueCount="49">
  <si>
    <t>Fecha de revisión:</t>
  </si>
  <si>
    <t>Gastos locales por Veracruz y Altamira</t>
  </si>
  <si>
    <t>Revisado por:</t>
  </si>
  <si>
    <t>Cerrados en Origen</t>
  </si>
  <si>
    <t>Cerrados en Destino</t>
  </si>
  <si>
    <t>Concepto</t>
  </si>
  <si>
    <t>Sub-Total</t>
  </si>
  <si>
    <t>IVA</t>
  </si>
  <si>
    <t>Total</t>
  </si>
  <si>
    <t>Revalidación</t>
  </si>
  <si>
    <t>Admon Fee</t>
  </si>
  <si>
    <t xml:space="preserve">Gastos locales por Manzanillo </t>
  </si>
  <si>
    <t>Revalidacion</t>
  </si>
  <si>
    <t>Container Cleaning Fee</t>
  </si>
  <si>
    <t>Transmisión</t>
  </si>
  <si>
    <t>Transfer Fee w/m3 Min, 1 cbm</t>
  </si>
  <si>
    <t>Container cleaning</t>
  </si>
  <si>
    <t>Transfer Fee w/m3 Min. 1 cbm</t>
  </si>
  <si>
    <t>Reacrgo IMO (si aplica)</t>
  </si>
  <si>
    <t>N/A</t>
  </si>
  <si>
    <t>Desconsolidacion w/m3 (min. 2 cbm)</t>
  </si>
  <si>
    <t>EXPORTACIÓN</t>
  </si>
  <si>
    <t xml:space="preserve">Consolidación (mercancía general): </t>
  </si>
  <si>
    <t xml:space="preserve">10 usd w/m3 (min. 1cbm) </t>
  </si>
  <si>
    <t xml:space="preserve">PTF:                                                        </t>
  </si>
  <si>
    <t>10 usd w/m3 (min. 1cbm)</t>
  </si>
  <si>
    <t>VGM Fee (ruta con transbordo):      </t>
  </si>
  <si>
    <t xml:space="preserve">VGM Fee (servicios directos):           </t>
  </si>
  <si>
    <t>Doc Fee:                                                             </t>
  </si>
  <si>
    <t>10 usd / embarque         </t>
  </si>
  <si>
    <t>Validation Fee:                                    </t>
  </si>
  <si>
    <t>Administration Fee:                           </t>
  </si>
  <si>
    <t xml:space="preserve">Recargo NO estibable:                       </t>
  </si>
  <si>
    <t>20 usd w/m3 (min. 1cbm)</t>
  </si>
  <si>
    <t xml:space="preserve">Recargo IMO:                                    </t>
  </si>
  <si>
    <t xml:space="preserve">250 usd / embarque </t>
  </si>
  <si>
    <t xml:space="preserve">Consolidación IMO:                             </t>
  </si>
  <si>
    <t>30 usd w/m3 (min. 1cbm)</t>
  </si>
  <si>
    <t>VANGUARD</t>
  </si>
  <si>
    <t xml:space="preserve">**Recargos adicionales en transbordo se revisan CASO POR CASO </t>
  </si>
  <si>
    <t>Reacargo IMO (si aplica)</t>
  </si>
  <si>
    <t>Itze López</t>
  </si>
  <si>
    <t>15 usd / embarque</t>
  </si>
  <si>
    <t xml:space="preserve">10 usd / embarque </t>
  </si>
  <si>
    <t xml:space="preserve">8 usd + iva / embarque </t>
  </si>
  <si>
    <t>Vigencia: 31 de Diciembre de 2020</t>
  </si>
  <si>
    <t>Documentación</t>
  </si>
  <si>
    <t xml:space="preserve">NA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</si>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</sst>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[$USD]_-;\-* #,##0\ [$USD]_-;_-* &quot;-&quot;\ [$USD]_-;_-@_-"/>
    <numFmt numFmtId="165" formatCode="_-* #,##0.00\ [$USD]_-;\-* #,##0.00\ [$USD]_-;_-* &quot;-&quot;??\ [$USD]_-;_-@_-"/>
    <numFmt numFmtId="166" formatCode="[$USD]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2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0" xfId="0" applyAlignment="1">
      <alignment horizontal="right"/>
    </xf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6" fontId="7" fillId="0" borderId="1" xfId="0" applyNumberFormat="1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0" fillId="0" borderId="0" xfId="0" applyFont="1"/>
    <xf numFmtId="0" fontId="10" fillId="0" borderId="5" xfId="0" applyFont="1" applyBorder="1"/>
    <xf numFmtId="0" fontId="8" fillId="0" borderId="0" xfId="0" applyFont="1"/>
    <xf numFmtId="0" fontId="8" fillId="0" borderId="5" xfId="0" applyFont="1" applyBorder="1"/>
    <xf numFmtId="0" fontId="8" fillId="0" borderId="3" xfId="0" applyFont="1" applyBorder="1"/>
    <xf numFmtId="0" fontId="8" fillId="0" borderId="7" xfId="0" applyFont="1" applyBorder="1"/>
    <xf numFmtId="0" fontId="10" fillId="0" borderId="4" xfId="0" applyFont="1" applyBorder="1"/>
    <xf numFmtId="0" fontId="8" fillId="0" borderId="4" xfId="0" applyFont="1" applyBorder="1"/>
    <xf numFmtId="0" fontId="8" fillId="0" borderId="6" xfId="0" applyFont="1" applyBorder="1"/>
    <xf numFmtId="0" fontId="3" fillId="2" borderId="1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7" fillId="3" borderId="1" xfId="0" applyFont="1" applyFill="1" applyBorder="1"/>
    <xf numFmtId="166" fontId="7" fillId="3" borderId="1" xfId="0" applyNumberFormat="1" applyFont="1" applyFill="1" applyBorder="1" applyAlignment="1">
      <alignment horizontal="center"/>
    </xf>
    <xf numFmtId="0" fontId="7" fillId="3" borderId="0" xfId="0" applyFont="1" applyFill="1"/>
    <xf numFmtId="166" fontId="7" fillId="3" borderId="1" xfId="0" applyNumberFormat="1" applyFont="1" applyFill="1" applyBorder="1"/>
    <xf numFmtId="0" fontId="3" fillId="3" borderId="4" xfId="0" applyFont="1" applyFill="1" applyBorder="1" applyAlignment="1">
      <alignment horizontal="center"/>
    </xf>
    <xf numFmtId="17" fontId="2" fillId="0" borderId="0" xfId="0" applyNumberFormat="1" applyFont="1" applyAlignment="1">
      <alignment horizontal="left"/>
    </xf>
    <xf numFmtId="0" fontId="5" fillId="2" borderId="0" xfId="0" applyFont="1" applyFill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0" fontId="10" fillId="4" borderId="4" xfId="0" applyFont="1" applyFill="1" applyBorder="1"/>
    <xf numFmtId="0" fontId="10" fillId="4" borderId="5" xfId="0" applyFont="1" applyFill="1" applyBorder="1"/>
    <xf numFmtId="0" fontId="6" fillId="0" borderId="11" xfId="0" applyFont="1" applyFill="1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0" xfId="0" applyNumberFormat="1"/>
    <xf numFmtId="0" fontId="1" fillId="0" borderId="3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D088"/>
      <color rgb="FF0707C1"/>
      <color rgb="FF73DFAE"/>
      <color rgb="FF08AC6E"/>
      <color rgb="FF3704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9C72D-A585-4668-AFF7-1CBC35727574}">
  <sheetPr>
    <tabColor rgb="FFFF0000"/>
  </sheetPr>
  <dimension ref="A1:O31"/>
  <sheetViews>
    <sheetView showGridLines="0" tabSelected="1" workbookViewId="0">
      <pane ySplit="3" topLeftCell="A4" activePane="bottomLeft" state="frozen"/>
      <selection pane="bottomLeft" activeCell="I16" sqref="I16"/>
    </sheetView>
  </sheetViews>
  <sheetFormatPr baseColWidth="10" defaultRowHeight="15" x14ac:dyDescent="0.25"/>
  <cols>
    <col min="1" max="1" width="47.140625" customWidth="1"/>
    <col min="2" max="2" width="12.42578125" customWidth="1"/>
    <col min="3" max="3" width="12.5703125" customWidth="1"/>
    <col min="4" max="4" width="11" customWidth="1"/>
    <col min="5" max="5" width="6.28515625" customWidth="1"/>
    <col min="8" max="8" width="16.42578125" bestFit="1" customWidth="1"/>
    <col min="10" max="10" width="18" bestFit="1" customWidth="1"/>
    <col min="11" max="11" width="14.28515625" bestFit="1" customWidth="1"/>
    <col min="13" max="13" width="10.140625" customWidth="1"/>
    <col min="15" max="15" width="14.85546875" customWidth="1"/>
  </cols>
  <sheetData>
    <row r="1" spans="1:15" x14ac:dyDescent="0.25">
      <c r="I1" s="8" t="s">
        <v>0</v>
      </c>
      <c r="J1" s="31">
        <v>43922</v>
      </c>
    </row>
    <row r="2" spans="1:15" ht="18.75" x14ac:dyDescent="0.3">
      <c r="A2" s="32" t="s">
        <v>38</v>
      </c>
      <c r="G2" s="7"/>
      <c r="H2" s="8"/>
      <c r="I2" s="8" t="s">
        <v>2</v>
      </c>
      <c r="J2" s="9" t="s">
        <v>41</v>
      </c>
    </row>
    <row r="3" spans="1:15" x14ac:dyDescent="0.25">
      <c r="G3" s="7"/>
      <c r="H3" s="8"/>
      <c r="I3" s="9"/>
    </row>
    <row r="4" spans="1:15" ht="15.75" thickBot="1" x14ac:dyDescent="0.3">
      <c r="A4" s="2" t="s">
        <v>1</v>
      </c>
      <c r="B4" s="1"/>
      <c r="G4" s="3"/>
    </row>
    <row r="5" spans="1:15" ht="15.75" thickTop="1" x14ac:dyDescent="0.25">
      <c r="A5" s="1"/>
      <c r="B5" s="1"/>
      <c r="G5" s="3"/>
    </row>
    <row r="6" spans="1:15" x14ac:dyDescent="0.25">
      <c r="A6" s="40" t="s">
        <v>3</v>
      </c>
      <c r="B6" s="40"/>
      <c r="C6" s="40"/>
      <c r="D6" s="40"/>
      <c r="F6" s="40" t="s">
        <v>4</v>
      </c>
      <c r="G6" s="40"/>
      <c r="H6" s="40"/>
    </row>
    <row r="7" spans="1:15" x14ac:dyDescent="0.25">
      <c r="A7" s="24" t="s">
        <v>5</v>
      </c>
      <c r="B7" s="24" t="s">
        <v>6</v>
      </c>
      <c r="C7" s="24" t="s">
        <v>7</v>
      </c>
      <c r="D7" s="24" t="s">
        <v>8</v>
      </c>
      <c r="F7" s="24" t="s">
        <v>6</v>
      </c>
      <c r="G7" s="24" t="s">
        <v>7</v>
      </c>
      <c r="H7" s="24" t="s">
        <v>8</v>
      </c>
      <c r="K7" s="41" t="s">
        <v>21</v>
      </c>
      <c r="L7" s="42"/>
      <c r="M7" s="42"/>
      <c r="N7" s="42"/>
      <c r="O7" s="43"/>
    </row>
    <row r="8" spans="1:15" s="11" customFormat="1" ht="15.75" x14ac:dyDescent="0.25">
      <c r="A8" s="26" t="s">
        <v>20</v>
      </c>
      <c r="B8" s="29">
        <v>68</v>
      </c>
      <c r="C8" s="27">
        <f>B8*0.16</f>
        <v>10.88</v>
      </c>
      <c r="D8" s="27">
        <f>B8+C8</f>
        <v>78.88</v>
      </c>
      <c r="E8" s="28"/>
      <c r="F8" s="33">
        <v>18</v>
      </c>
      <c r="G8" s="10">
        <f>F8*0.16</f>
        <v>2.88</v>
      </c>
      <c r="H8" s="10">
        <f>F8+G8</f>
        <v>20.88</v>
      </c>
      <c r="K8" s="12" t="s">
        <v>22</v>
      </c>
      <c r="L8" s="15"/>
      <c r="M8" s="15"/>
      <c r="N8" s="21" t="s">
        <v>23</v>
      </c>
      <c r="O8" s="16"/>
    </row>
    <row r="9" spans="1:15" s="11" customFormat="1" ht="15.75" x14ac:dyDescent="0.25">
      <c r="A9" s="26" t="s">
        <v>16</v>
      </c>
      <c r="B9" s="29">
        <v>82</v>
      </c>
      <c r="C9" s="27">
        <f>B9*0.16</f>
        <v>13.120000000000001</v>
      </c>
      <c r="D9" s="27">
        <f t="shared" ref="D9:D14" si="0">B9+C9</f>
        <v>95.12</v>
      </c>
      <c r="E9" s="28"/>
      <c r="F9" s="10" t="s">
        <v>19</v>
      </c>
      <c r="G9" s="10" t="s">
        <v>19</v>
      </c>
      <c r="H9" s="10" t="s">
        <v>19</v>
      </c>
      <c r="K9" s="12" t="s">
        <v>24</v>
      </c>
      <c r="L9" s="15"/>
      <c r="M9" s="15"/>
      <c r="N9" s="21" t="s">
        <v>25</v>
      </c>
      <c r="O9" s="16"/>
    </row>
    <row r="10" spans="1:15" s="11" customFormat="1" ht="15.75" x14ac:dyDescent="0.25">
      <c r="A10" s="26" t="s">
        <v>9</v>
      </c>
      <c r="B10" s="29">
        <v>28</v>
      </c>
      <c r="C10" s="27">
        <f t="shared" ref="C10:C14" si="1">B10*0.16</f>
        <v>4.4800000000000004</v>
      </c>
      <c r="D10" s="27">
        <f t="shared" si="0"/>
        <v>32.480000000000004</v>
      </c>
      <c r="E10" s="28"/>
      <c r="F10" s="33">
        <v>40</v>
      </c>
      <c r="G10" s="10">
        <f>F10*0.16</f>
        <v>6.4</v>
      </c>
      <c r="H10" s="10">
        <f t="shared" ref="H10:H14" si="2">F10+G10</f>
        <v>46.4</v>
      </c>
      <c r="K10" s="13" t="s">
        <v>26</v>
      </c>
      <c r="L10" s="15"/>
      <c r="M10" s="15"/>
      <c r="N10" s="34" t="s">
        <v>42</v>
      </c>
      <c r="O10" s="35"/>
    </row>
    <row r="11" spans="1:15" s="11" customFormat="1" ht="15.75" x14ac:dyDescent="0.25">
      <c r="A11" s="26" t="s">
        <v>10</v>
      </c>
      <c r="B11" s="29">
        <v>14</v>
      </c>
      <c r="C11" s="27">
        <f t="shared" si="1"/>
        <v>2.2400000000000002</v>
      </c>
      <c r="D11" s="27">
        <f t="shared" si="0"/>
        <v>16.240000000000002</v>
      </c>
      <c r="E11" s="28"/>
      <c r="F11" s="10">
        <v>10</v>
      </c>
      <c r="G11" s="10">
        <f t="shared" ref="G11:G14" si="3">F11*0.16</f>
        <v>1.6</v>
      </c>
      <c r="H11" s="10">
        <f t="shared" si="2"/>
        <v>11.6</v>
      </c>
      <c r="K11" s="13" t="s">
        <v>27</v>
      </c>
      <c r="L11" s="15"/>
      <c r="M11" s="15"/>
      <c r="N11" s="34" t="s">
        <v>43</v>
      </c>
      <c r="O11" s="35"/>
    </row>
    <row r="12" spans="1:15" s="11" customFormat="1" ht="15.75" x14ac:dyDescent="0.25">
      <c r="A12" s="26" t="s">
        <v>14</v>
      </c>
      <c r="B12" s="29">
        <v>18</v>
      </c>
      <c r="C12" s="27">
        <f t="shared" si="1"/>
        <v>2.88</v>
      </c>
      <c r="D12" s="27">
        <f t="shared" si="0"/>
        <v>20.88</v>
      </c>
      <c r="E12" s="28"/>
      <c r="F12" s="10">
        <v>10</v>
      </c>
      <c r="G12" s="10">
        <f t="shared" si="3"/>
        <v>1.6</v>
      </c>
      <c r="H12" s="10">
        <f t="shared" si="2"/>
        <v>11.6</v>
      </c>
      <c r="K12" s="12" t="s">
        <v>28</v>
      </c>
      <c r="L12" s="15"/>
      <c r="M12" s="15"/>
      <c r="N12" s="21" t="s">
        <v>29</v>
      </c>
      <c r="O12" s="16"/>
    </row>
    <row r="13" spans="1:15" s="11" customFormat="1" ht="15.75" x14ac:dyDescent="0.25">
      <c r="A13" s="26" t="s">
        <v>15</v>
      </c>
      <c r="B13" s="29">
        <v>14</v>
      </c>
      <c r="C13" s="27">
        <f t="shared" si="1"/>
        <v>2.2400000000000002</v>
      </c>
      <c r="D13" s="27">
        <f t="shared" si="0"/>
        <v>16.240000000000002</v>
      </c>
      <c r="E13" s="28"/>
      <c r="F13" s="10">
        <v>5</v>
      </c>
      <c r="G13" s="10">
        <f t="shared" si="3"/>
        <v>0.8</v>
      </c>
      <c r="H13" s="10">
        <f t="shared" si="2"/>
        <v>5.8</v>
      </c>
      <c r="K13" s="12" t="s">
        <v>30</v>
      </c>
      <c r="L13" s="15"/>
      <c r="M13" s="15"/>
      <c r="N13" s="34" t="s">
        <v>44</v>
      </c>
      <c r="O13" s="35"/>
    </row>
    <row r="14" spans="1:15" s="11" customFormat="1" ht="15.75" x14ac:dyDescent="0.25">
      <c r="A14" s="26" t="s">
        <v>40</v>
      </c>
      <c r="B14" s="29">
        <v>350</v>
      </c>
      <c r="C14" s="27">
        <f t="shared" si="1"/>
        <v>56</v>
      </c>
      <c r="D14" s="27">
        <f t="shared" si="0"/>
        <v>406</v>
      </c>
      <c r="E14" s="28"/>
      <c r="F14" s="10">
        <v>300</v>
      </c>
      <c r="G14" s="10">
        <f t="shared" si="3"/>
        <v>48</v>
      </c>
      <c r="H14" s="10">
        <f t="shared" si="2"/>
        <v>348</v>
      </c>
      <c r="K14" s="12" t="s">
        <v>31</v>
      </c>
      <c r="L14" s="15"/>
      <c r="M14" s="15"/>
      <c r="N14" s="34" t="s">
        <v>44</v>
      </c>
      <c r="O14" s="35"/>
    </row>
    <row r="15" spans="1:15" ht="15.75" x14ac:dyDescent="0.25">
      <c r="A15" s="26" t="s">
        <v>46</v>
      </c>
      <c r="B15" s="37">
        <v>68</v>
      </c>
      <c r="C15" s="38">
        <f>B15*0.16</f>
        <v>10.88</v>
      </c>
      <c r="D15" s="38">
        <f>B15+C15</f>
        <v>78.88</v>
      </c>
      <c r="F15" s="37" t="s">
        <v>47</v>
      </c>
      <c r="G15" s="38" t="s">
        <v>48</v>
      </c>
      <c r="H15" s="38" t="s">
        <v>48</v>
      </c>
      <c r="K15" s="12" t="s">
        <v>32</v>
      </c>
      <c r="L15" s="17"/>
      <c r="M15" s="17"/>
      <c r="N15" s="22" t="s">
        <v>33</v>
      </c>
      <c r="O15" s="18"/>
    </row>
    <row r="16" spans="1:15" ht="15.75" x14ac:dyDescent="0.25">
      <c r="B16" s="5"/>
      <c r="C16" s="6"/>
      <c r="D16" s="6"/>
      <c r="F16" s="5"/>
      <c r="G16" s="6"/>
      <c r="H16" s="6"/>
      <c r="K16" s="12" t="s">
        <v>34</v>
      </c>
      <c r="L16" s="17"/>
      <c r="M16" s="17"/>
      <c r="N16" s="22" t="s">
        <v>35</v>
      </c>
      <c r="O16" s="18"/>
    </row>
    <row r="17" spans="1:15" ht="16.5" thickBot="1" x14ac:dyDescent="0.3">
      <c r="A17" s="2" t="s">
        <v>11</v>
      </c>
      <c r="B17" s="1"/>
      <c r="D17" s="39"/>
      <c r="F17" s="39"/>
      <c r="K17" s="14" t="s">
        <v>36</v>
      </c>
      <c r="L17" s="19"/>
      <c r="M17" s="19"/>
      <c r="N17" s="23" t="s">
        <v>37</v>
      </c>
      <c r="O17" s="20"/>
    </row>
    <row r="18" spans="1:15" ht="15.75" thickTop="1" x14ac:dyDescent="0.25">
      <c r="A18" s="1"/>
      <c r="B18" s="1"/>
      <c r="D18" s="39"/>
      <c r="F18" s="39"/>
    </row>
    <row r="19" spans="1:15" ht="15.75" x14ac:dyDescent="0.25">
      <c r="A19" s="44" t="s">
        <v>3</v>
      </c>
      <c r="B19" s="44"/>
      <c r="C19" s="44"/>
      <c r="D19" s="44"/>
      <c r="F19" s="44" t="s">
        <v>4</v>
      </c>
      <c r="G19" s="44"/>
      <c r="H19" s="44"/>
      <c r="K19" s="25" t="s">
        <v>39</v>
      </c>
    </row>
    <row r="20" spans="1:15" x14ac:dyDescent="0.25">
      <c r="A20" s="24" t="s">
        <v>5</v>
      </c>
      <c r="B20" s="24" t="s">
        <v>6</v>
      </c>
      <c r="C20" s="24" t="s">
        <v>7</v>
      </c>
      <c r="D20" s="24" t="s">
        <v>8</v>
      </c>
      <c r="F20" s="24" t="s">
        <v>6</v>
      </c>
      <c r="G20" s="24" t="s">
        <v>7</v>
      </c>
      <c r="H20" s="24" t="s">
        <v>8</v>
      </c>
      <c r="J20" s="30"/>
    </row>
    <row r="21" spans="1:15" s="11" customFormat="1" x14ac:dyDescent="0.25">
      <c r="A21" s="26" t="s">
        <v>20</v>
      </c>
      <c r="B21" s="29">
        <v>68</v>
      </c>
      <c r="C21" s="29">
        <f>B21*0.16</f>
        <v>10.88</v>
      </c>
      <c r="D21" s="29">
        <f>C21+B21</f>
        <v>78.88</v>
      </c>
      <c r="E21" s="28"/>
      <c r="F21" s="33">
        <v>18</v>
      </c>
      <c r="G21" s="10">
        <f>F21*0.16</f>
        <v>2.88</v>
      </c>
      <c r="H21" s="10">
        <f>F21+G21</f>
        <v>20.88</v>
      </c>
    </row>
    <row r="22" spans="1:15" s="11" customFormat="1" x14ac:dyDescent="0.25">
      <c r="A22" s="26" t="s">
        <v>12</v>
      </c>
      <c r="B22" s="29">
        <v>82</v>
      </c>
      <c r="C22" s="29">
        <f>B22*0.16</f>
        <v>13.120000000000001</v>
      </c>
      <c r="D22" s="29">
        <f>C22+B22</f>
        <v>95.12</v>
      </c>
      <c r="E22" s="28"/>
      <c r="F22" s="33">
        <v>40</v>
      </c>
      <c r="G22" s="10">
        <f t="shared" ref="G22:G24" si="4">F22*0.16</f>
        <v>6.4</v>
      </c>
      <c r="H22" s="10">
        <f t="shared" ref="H22:H27" si="5">F22+G22</f>
        <v>46.4</v>
      </c>
    </row>
    <row r="23" spans="1:15" s="11" customFormat="1" x14ac:dyDescent="0.25">
      <c r="A23" s="26" t="s">
        <v>10</v>
      </c>
      <c r="B23" s="29">
        <v>28</v>
      </c>
      <c r="C23" s="29">
        <f t="shared" ref="C23:C25" si="6">B23*0.16</f>
        <v>4.4800000000000004</v>
      </c>
      <c r="D23" s="29">
        <f t="shared" ref="D23:D25" si="7">C23+B23</f>
        <v>32.480000000000004</v>
      </c>
      <c r="E23" s="28"/>
      <c r="F23" s="27">
        <v>10</v>
      </c>
      <c r="G23" s="10">
        <f t="shared" si="4"/>
        <v>1.6</v>
      </c>
      <c r="H23" s="10">
        <f t="shared" si="5"/>
        <v>11.6</v>
      </c>
    </row>
    <row r="24" spans="1:15" s="11" customFormat="1" x14ac:dyDescent="0.25">
      <c r="A24" s="26" t="s">
        <v>14</v>
      </c>
      <c r="B24" s="29">
        <v>14</v>
      </c>
      <c r="C24" s="29">
        <f t="shared" si="6"/>
        <v>2.2400000000000002</v>
      </c>
      <c r="D24" s="29">
        <f t="shared" si="7"/>
        <v>16.240000000000002</v>
      </c>
      <c r="E24" s="28"/>
      <c r="F24" s="27">
        <v>10</v>
      </c>
      <c r="G24" s="10">
        <f t="shared" si="4"/>
        <v>1.6</v>
      </c>
      <c r="H24" s="10">
        <f t="shared" si="5"/>
        <v>11.6</v>
      </c>
    </row>
    <row r="25" spans="1:15" s="11" customFormat="1" x14ac:dyDescent="0.25">
      <c r="A25" s="26" t="s">
        <v>13</v>
      </c>
      <c r="B25" s="29">
        <v>18</v>
      </c>
      <c r="C25" s="29">
        <f t="shared" si="6"/>
        <v>2.88</v>
      </c>
      <c r="D25" s="29">
        <f t="shared" si="7"/>
        <v>20.88</v>
      </c>
      <c r="E25" s="28"/>
      <c r="F25" s="27" t="s">
        <v>19</v>
      </c>
      <c r="G25" s="10" t="s">
        <v>19</v>
      </c>
      <c r="H25" s="10" t="s">
        <v>19</v>
      </c>
    </row>
    <row r="26" spans="1:15" s="11" customFormat="1" x14ac:dyDescent="0.25">
      <c r="A26" s="26" t="s">
        <v>17</v>
      </c>
      <c r="B26" s="29">
        <v>14</v>
      </c>
      <c r="C26" s="29">
        <f>B26*0.16</f>
        <v>2.2400000000000002</v>
      </c>
      <c r="D26" s="29">
        <f>C26+B26</f>
        <v>16.240000000000002</v>
      </c>
      <c r="E26" s="28"/>
      <c r="F26" s="27">
        <v>5</v>
      </c>
      <c r="G26" s="10">
        <f>F26*0.16</f>
        <v>0.8</v>
      </c>
      <c r="H26" s="10">
        <f t="shared" si="5"/>
        <v>5.8</v>
      </c>
    </row>
    <row r="27" spans="1:15" s="11" customFormat="1" x14ac:dyDescent="0.25">
      <c r="A27" s="26" t="s">
        <v>18</v>
      </c>
      <c r="B27" s="29">
        <v>350</v>
      </c>
      <c r="C27" s="29">
        <f>B27*0.16</f>
        <v>56</v>
      </c>
      <c r="D27" s="29">
        <f>B27+C27</f>
        <v>406</v>
      </c>
      <c r="E27" s="28"/>
      <c r="F27" s="27">
        <v>300</v>
      </c>
      <c r="G27" s="10">
        <f>F27*0.16</f>
        <v>48</v>
      </c>
      <c r="H27" s="10">
        <f t="shared" si="5"/>
        <v>348</v>
      </c>
    </row>
    <row r="28" spans="1:15" x14ac:dyDescent="0.25">
      <c r="A28" s="26" t="s">
        <v>46</v>
      </c>
      <c r="B28" s="37">
        <v>68</v>
      </c>
      <c r="C28" s="38">
        <f>B28*0.16</f>
        <v>10.88</v>
      </c>
      <c r="D28" s="38">
        <f>B28+C28</f>
        <v>78.88</v>
      </c>
      <c r="F28" s="37" t="s">
        <v>47</v>
      </c>
      <c r="G28" s="38" t="s">
        <v>48</v>
      </c>
      <c r="H28" s="38" t="s">
        <v>48</v>
      </c>
    </row>
    <row r="29" spans="1:15" ht="15.75" thickBot="1" x14ac:dyDescent="0.3"/>
    <row r="30" spans="1:15" ht="15.75" thickBot="1" x14ac:dyDescent="0.3">
      <c r="A30" s="36" t="s">
        <v>45</v>
      </c>
    </row>
    <row r="31" spans="1:15" x14ac:dyDescent="0.25">
      <c r="A31" s="4"/>
    </row>
  </sheetData>
  <mergeCells count="5">
    <mergeCell ref="A6:D6"/>
    <mergeCell ref="F6:H6"/>
    <mergeCell ref="K7:O7"/>
    <mergeCell ref="A19:D19"/>
    <mergeCell ref="F19:H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VANGUARD</vt:lpstr>
    </vt:vector>
  </TitlesOfParts>
  <Company>Win7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Ortiz</dc:creator>
  <cp:lastModifiedBy>Itze Lopez</cp:lastModifiedBy>
  <dcterms:created xsi:type="dcterms:W3CDTF">2015-09-15T17:10:47Z</dcterms:created>
  <dcterms:modified xsi:type="dcterms:W3CDTF">2020-05-01T00:58:58Z</dcterms:modified>
</cp:coreProperties>
</file>