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ze Lopez\Desktop\CARGOS LOCALES COLOADERS\"/>
    </mc:Choice>
  </mc:AlternateContent>
  <xr:revisionPtr revIDLastSave="0" documentId="13_ncr:1_{C9AD17A6-E5B2-49BB-AAF2-825A5CFC8B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AST FORWARD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5" l="1"/>
  <c r="G14" i="5"/>
  <c r="H13" i="5"/>
  <c r="G13" i="5"/>
  <c r="H12" i="5"/>
  <c r="G12" i="5"/>
  <c r="H11" i="5"/>
  <c r="G11" i="5"/>
  <c r="H10" i="5"/>
  <c r="G10" i="5"/>
  <c r="H8" i="5"/>
  <c r="G8" i="5"/>
  <c r="D10" i="5"/>
  <c r="D11" i="5"/>
  <c r="D12" i="5"/>
  <c r="D13" i="5"/>
  <c r="D14" i="5"/>
  <c r="D8" i="5"/>
  <c r="C13" i="5"/>
  <c r="C14" i="5"/>
  <c r="C12" i="5"/>
  <c r="C11" i="5"/>
  <c r="C10" i="5"/>
  <c r="C8" i="5"/>
</calcChain>
</file>

<file path=xl/sharedStrings.xml><?xml version="1.0" encoding="utf-8"?>
<sst xmlns="http://schemas.openxmlformats.org/spreadsheetml/2006/main" count="53" uniqueCount="44">
  <si>
    <t>Fecha de revisión:</t>
  </si>
  <si>
    <t>Cerrados en Origen</t>
  </si>
  <si>
    <t>Cerrados en Destino</t>
  </si>
  <si>
    <t>Concepto</t>
  </si>
  <si>
    <t>Sub-Total</t>
  </si>
  <si>
    <t>IVA</t>
  </si>
  <si>
    <t>Total</t>
  </si>
  <si>
    <t>FAST FORWARD</t>
  </si>
  <si>
    <t>Transfer Fee w/m3 Min, 1 cbm</t>
  </si>
  <si>
    <t>Container cleaning</t>
  </si>
  <si>
    <t>N/A</t>
  </si>
  <si>
    <t xml:space="preserve">Consolidación (mercancía general): </t>
  </si>
  <si>
    <t xml:space="preserve">10 usd w/m3 (min. 1cbm) </t>
  </si>
  <si>
    <t xml:space="preserve">PTF:                                                        </t>
  </si>
  <si>
    <t>10 usd w/m3 (min. 1cbm)</t>
  </si>
  <si>
    <t>VGM Fee (ruta con transbordo):      </t>
  </si>
  <si>
    <t xml:space="preserve">VGM Fee (servicios directos):           </t>
  </si>
  <si>
    <t xml:space="preserve">15 usd / embarque </t>
  </si>
  <si>
    <t>Doc Fee:                                                             </t>
  </si>
  <si>
    <t>10 usd / embarque         </t>
  </si>
  <si>
    <t>Validation Fee:                                    </t>
  </si>
  <si>
    <t xml:space="preserve">10 usd + iva / embarque </t>
  </si>
  <si>
    <t>Administration Fee:                           </t>
  </si>
  <si>
    <t xml:space="preserve">Recargo NO estibable:                       </t>
  </si>
  <si>
    <t>20 usd w/m3 (min. 1cbm)</t>
  </si>
  <si>
    <t xml:space="preserve">Recargo IMO:                                    </t>
  </si>
  <si>
    <t xml:space="preserve">Consolidación IMO:                             </t>
  </si>
  <si>
    <t>30 usd w/m3 (min. 1cbm)</t>
  </si>
  <si>
    <t>Revisado por: Itze López</t>
  </si>
  <si>
    <t>USD 15.00 w/m</t>
  </si>
  <si>
    <t>USD 10.00</t>
  </si>
  <si>
    <t>USD 10.00 w/m</t>
  </si>
  <si>
    <t>Recargo IMO (si aplica)</t>
  </si>
  <si>
    <t>USD 300.00</t>
  </si>
  <si>
    <t xml:space="preserve">EXPORTACIÓN CERRADA CON FF </t>
  </si>
  <si>
    <t>CASO POR CASO</t>
  </si>
  <si>
    <t>250 usd / embarque / POR UNO</t>
  </si>
  <si>
    <t>NA</t>
  </si>
  <si>
    <t>Admon Fee (BL)</t>
  </si>
  <si>
    <t>Desconsolidacion w/m3 (min.93 USD)</t>
  </si>
  <si>
    <t>Gastos locales por Veracruz , Altamira, Manzanillo &amp; Lázaro cárdenas</t>
  </si>
  <si>
    <t>Revalidación (BL)</t>
  </si>
  <si>
    <t>Validation (BL)</t>
  </si>
  <si>
    <t>Vigencia: 31 de Julio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</si>
</sst>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C0A]d\ &quot;de&quot;\ mmmm\ &quot;de&quot;\ yyyy;@"/>
    <numFmt numFmtId="165" formatCode="[$USD]\ #,##0.00"/>
    <numFmt numFmtId="166" formatCode="[$USD]\ #,##0"/>
    <numFmt numFmtId="167" formatCode="&quot;$&quot;#,##0"/>
  </numFmts>
  <fonts count="15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 Light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right"/>
    </xf>
    <xf numFmtId="165" fontId="4" fillId="2" borderId="1" xfId="0" applyNumberFormat="1" applyFont="1" applyFill="1" applyBorder="1" applyAlignment="1">
      <alignment horizontal="center"/>
    </xf>
    <xf numFmtId="17" fontId="1" fillId="0" borderId="0" xfId="0" applyNumberFormat="1" applyFont="1" applyAlignment="1">
      <alignment horizontal="left"/>
    </xf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6" xfId="0" applyFont="1" applyBorder="1"/>
    <xf numFmtId="0" fontId="8" fillId="0" borderId="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0" fillId="0" borderId="0" xfId="0" applyFill="1"/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0" fontId="3" fillId="4" borderId="7" xfId="0" applyFont="1" applyFill="1" applyBorder="1"/>
    <xf numFmtId="0" fontId="0" fillId="0" borderId="0" xfId="0" applyFill="1" applyBorder="1"/>
    <xf numFmtId="0" fontId="7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D088"/>
      <color rgb="FF0707C1"/>
      <color rgb="FF73DFAE"/>
      <color rgb="FF08AC6E"/>
      <color rgb="FF3704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L32"/>
  <sheetViews>
    <sheetView showGridLines="0" tabSelected="1" workbookViewId="0">
      <pane ySplit="3" topLeftCell="A4" activePane="bottomLeft" state="frozen"/>
      <selection pane="bottomLeft" activeCell="H18" sqref="H18"/>
    </sheetView>
  </sheetViews>
  <sheetFormatPr baseColWidth="10" defaultRowHeight="15" x14ac:dyDescent="0.25"/>
  <cols>
    <col min="1" max="1" width="34.42578125" bestFit="1" customWidth="1"/>
    <col min="6" max="6" width="34.5703125" bestFit="1" customWidth="1"/>
    <col min="7" max="7" width="12" bestFit="1" customWidth="1"/>
    <col min="8" max="8" width="11.7109375" bestFit="1" customWidth="1"/>
    <col min="9" max="9" width="17.7109375" bestFit="1" customWidth="1"/>
    <col min="11" max="11" width="39" customWidth="1"/>
    <col min="12" max="12" width="31.42578125" customWidth="1"/>
  </cols>
  <sheetData>
    <row r="1" spans="1:12" x14ac:dyDescent="0.25">
      <c r="H1" s="3" t="s">
        <v>0</v>
      </c>
      <c r="I1" s="5">
        <v>43922</v>
      </c>
    </row>
    <row r="2" spans="1:12" ht="18.75" x14ac:dyDescent="0.3">
      <c r="A2" s="40" t="s">
        <v>7</v>
      </c>
      <c r="H2" s="3" t="s">
        <v>28</v>
      </c>
      <c r="I2" s="1"/>
    </row>
    <row r="3" spans="1:12" x14ac:dyDescent="0.25">
      <c r="K3" s="2"/>
    </row>
    <row r="4" spans="1:12" ht="15.75" thickBot="1" x14ac:dyDescent="0.3">
      <c r="A4" s="13" t="s">
        <v>40</v>
      </c>
      <c r="B4" s="6"/>
    </row>
    <row r="5" spans="1:12" ht="15.75" thickTop="1" x14ac:dyDescent="0.25">
      <c r="A5" s="6"/>
      <c r="B5" s="6"/>
      <c r="C5" s="6"/>
      <c r="D5" s="6"/>
      <c r="E5" s="6"/>
      <c r="F5" s="6"/>
      <c r="G5" s="6"/>
      <c r="H5" s="6"/>
    </row>
    <row r="6" spans="1:12" ht="15.75" thickBot="1" x14ac:dyDescent="0.3">
      <c r="A6" s="46" t="s">
        <v>1</v>
      </c>
      <c r="B6" s="46"/>
      <c r="C6" s="46"/>
      <c r="D6" s="46"/>
      <c r="E6" s="6"/>
      <c r="F6" s="46" t="s">
        <v>2</v>
      </c>
      <c r="G6" s="46"/>
      <c r="H6" s="46"/>
    </row>
    <row r="7" spans="1:12" ht="15.75" thickBot="1" x14ac:dyDescent="0.3">
      <c r="A7" s="7" t="s">
        <v>3</v>
      </c>
      <c r="B7" s="8" t="s">
        <v>4</v>
      </c>
      <c r="C7" s="8" t="s">
        <v>5</v>
      </c>
      <c r="D7" s="8" t="s">
        <v>6</v>
      </c>
      <c r="E7" s="6"/>
      <c r="F7" s="21" t="s">
        <v>4</v>
      </c>
      <c r="G7" s="22" t="s">
        <v>5</v>
      </c>
      <c r="H7" s="22" t="s">
        <v>6</v>
      </c>
      <c r="K7" s="11"/>
    </row>
    <row r="8" spans="1:12" ht="15.75" thickBot="1" x14ac:dyDescent="0.3">
      <c r="A8" s="29" t="s">
        <v>39</v>
      </c>
      <c r="B8" s="25">
        <v>53</v>
      </c>
      <c r="C8" s="4">
        <f>B8*0.16</f>
        <v>8.48</v>
      </c>
      <c r="D8" s="39">
        <f>+B8+C8</f>
        <v>61.480000000000004</v>
      </c>
      <c r="E8" s="9"/>
      <c r="F8" s="23" t="s">
        <v>29</v>
      </c>
      <c r="G8" s="24">
        <f>15*0.16</f>
        <v>2.4</v>
      </c>
      <c r="H8" s="24">
        <f>+G8+15</f>
        <v>17.399999999999999</v>
      </c>
      <c r="K8" s="44" t="s">
        <v>34</v>
      </c>
      <c r="L8" s="45"/>
    </row>
    <row r="9" spans="1:12" ht="16.5" thickBot="1" x14ac:dyDescent="0.3">
      <c r="A9" s="29" t="s">
        <v>9</v>
      </c>
      <c r="B9" s="24" t="s">
        <v>10</v>
      </c>
      <c r="C9" s="4" t="s">
        <v>10</v>
      </c>
      <c r="D9" s="39" t="s">
        <v>10</v>
      </c>
      <c r="E9" s="9"/>
      <c r="F9" s="23" t="s">
        <v>37</v>
      </c>
      <c r="G9" s="25" t="s">
        <v>37</v>
      </c>
      <c r="H9" s="25" t="s">
        <v>37</v>
      </c>
      <c r="K9" s="14" t="s">
        <v>11</v>
      </c>
      <c r="L9" s="15" t="s">
        <v>12</v>
      </c>
    </row>
    <row r="10" spans="1:12" ht="16.5" thickBot="1" x14ac:dyDescent="0.3">
      <c r="A10" s="29" t="s">
        <v>41</v>
      </c>
      <c r="B10" s="25">
        <v>80</v>
      </c>
      <c r="C10" s="4">
        <f>B10*0.16</f>
        <v>12.8</v>
      </c>
      <c r="D10" s="39">
        <f t="shared" ref="D10:D14" si="0">+B10+C10</f>
        <v>92.8</v>
      </c>
      <c r="E10" s="9"/>
      <c r="F10" s="26">
        <v>50</v>
      </c>
      <c r="G10" s="25">
        <f>F10*0.16</f>
        <v>8</v>
      </c>
      <c r="H10" s="25">
        <f>F10+G10</f>
        <v>58</v>
      </c>
      <c r="K10" s="14" t="s">
        <v>13</v>
      </c>
      <c r="L10" s="15" t="s">
        <v>14</v>
      </c>
    </row>
    <row r="11" spans="1:12" ht="16.5" thickBot="1" x14ac:dyDescent="0.3">
      <c r="A11" s="29" t="s">
        <v>38</v>
      </c>
      <c r="B11" s="25">
        <v>17</v>
      </c>
      <c r="C11" s="4">
        <f>B11*0.16</f>
        <v>2.72</v>
      </c>
      <c r="D11" s="39">
        <f t="shared" si="0"/>
        <v>19.72</v>
      </c>
      <c r="E11" s="9"/>
      <c r="F11" s="23" t="s">
        <v>30</v>
      </c>
      <c r="G11" s="25">
        <f>10*0.16</f>
        <v>1.6</v>
      </c>
      <c r="H11" s="25">
        <f>10+2</f>
        <v>12</v>
      </c>
      <c r="K11" s="16" t="s">
        <v>15</v>
      </c>
      <c r="L11" s="15" t="s">
        <v>35</v>
      </c>
    </row>
    <row r="12" spans="1:12" ht="16.5" thickBot="1" x14ac:dyDescent="0.3">
      <c r="A12" s="29" t="s">
        <v>42</v>
      </c>
      <c r="B12" s="25">
        <v>14</v>
      </c>
      <c r="C12" s="4">
        <f>B12*0.16</f>
        <v>2.2400000000000002</v>
      </c>
      <c r="D12" s="39">
        <f t="shared" si="0"/>
        <v>16.240000000000002</v>
      </c>
      <c r="E12" s="9"/>
      <c r="F12" s="23" t="s">
        <v>30</v>
      </c>
      <c r="G12" s="25">
        <f>10*0.16</f>
        <v>1.6</v>
      </c>
      <c r="H12" s="25">
        <f>10+2</f>
        <v>12</v>
      </c>
      <c r="K12" s="16" t="s">
        <v>16</v>
      </c>
      <c r="L12" s="15" t="s">
        <v>17</v>
      </c>
    </row>
    <row r="13" spans="1:12" ht="16.5" thickBot="1" x14ac:dyDescent="0.3">
      <c r="A13" s="29" t="s">
        <v>8</v>
      </c>
      <c r="B13" s="25">
        <v>10</v>
      </c>
      <c r="C13" s="38">
        <f>B13*0.16</f>
        <v>1.6</v>
      </c>
      <c r="D13" s="39">
        <f t="shared" si="0"/>
        <v>11.6</v>
      </c>
      <c r="E13" s="9"/>
      <c r="F13" s="23" t="s">
        <v>31</v>
      </c>
      <c r="G13" s="25">
        <f>10*0.16</f>
        <v>1.6</v>
      </c>
      <c r="H13" s="25">
        <f>10+2</f>
        <v>12</v>
      </c>
      <c r="K13" s="14" t="s">
        <v>18</v>
      </c>
      <c r="L13" s="15" t="s">
        <v>19</v>
      </c>
    </row>
    <row r="14" spans="1:12" ht="16.5" thickBot="1" x14ac:dyDescent="0.3">
      <c r="A14" s="29" t="s">
        <v>32</v>
      </c>
      <c r="B14" s="25">
        <v>250</v>
      </c>
      <c r="C14" s="4">
        <f>B14*0.16</f>
        <v>40</v>
      </c>
      <c r="D14" s="39">
        <f t="shared" si="0"/>
        <v>290</v>
      </c>
      <c r="E14" s="9"/>
      <c r="F14" s="23" t="s">
        <v>33</v>
      </c>
      <c r="G14" s="25">
        <f>300*0.16</f>
        <v>48</v>
      </c>
      <c r="H14" s="25">
        <f>300+48</f>
        <v>348</v>
      </c>
      <c r="K14" s="14" t="s">
        <v>20</v>
      </c>
      <c r="L14" s="15" t="s">
        <v>21</v>
      </c>
    </row>
    <row r="15" spans="1:12" ht="16.5" thickBot="1" x14ac:dyDescent="0.3">
      <c r="A15" s="10"/>
      <c r="B15" s="12"/>
      <c r="C15" s="12"/>
      <c r="D15" s="12"/>
      <c r="E15" s="6"/>
      <c r="G15" s="47"/>
      <c r="H15" s="47"/>
      <c r="K15" s="14" t="s">
        <v>22</v>
      </c>
      <c r="L15" s="15" t="s">
        <v>21</v>
      </c>
    </row>
    <row r="16" spans="1:12" ht="16.5" thickBot="1" x14ac:dyDescent="0.3">
      <c r="A16" s="27" t="s">
        <v>43</v>
      </c>
      <c r="B16" s="6"/>
      <c r="C16" s="6"/>
      <c r="D16" s="6"/>
      <c r="E16" s="6"/>
      <c r="F16" s="41"/>
      <c r="G16" s="48"/>
      <c r="H16" s="48"/>
      <c r="K16" s="14" t="s">
        <v>23</v>
      </c>
      <c r="L16" s="17" t="s">
        <v>24</v>
      </c>
    </row>
    <row r="17" spans="1:12" ht="15.75" x14ac:dyDescent="0.25">
      <c r="D17" s="49"/>
      <c r="F17" s="20"/>
      <c r="H17" s="50"/>
      <c r="K17" s="14" t="s">
        <v>25</v>
      </c>
      <c r="L17" s="17" t="s">
        <v>36</v>
      </c>
    </row>
    <row r="18" spans="1:12" ht="16.5" thickBot="1" x14ac:dyDescent="0.3">
      <c r="D18" s="49"/>
      <c r="H18" s="50"/>
      <c r="K18" s="18" t="s">
        <v>26</v>
      </c>
      <c r="L18" s="19" t="s">
        <v>27</v>
      </c>
    </row>
    <row r="19" spans="1:12" x14ac:dyDescent="0.25">
      <c r="A19" s="30"/>
      <c r="B19" s="31"/>
      <c r="C19" s="31"/>
      <c r="D19" s="31"/>
      <c r="E19" s="31"/>
      <c r="F19" s="31"/>
      <c r="G19" s="31"/>
      <c r="H19" s="31"/>
      <c r="K19" s="11"/>
    </row>
    <row r="20" spans="1:12" x14ac:dyDescent="0.25">
      <c r="A20" s="31"/>
      <c r="B20" s="31"/>
      <c r="C20" s="31"/>
      <c r="D20" s="31"/>
      <c r="E20" s="31"/>
      <c r="F20" s="31"/>
      <c r="G20" s="31"/>
      <c r="H20" s="31"/>
      <c r="J20" s="28"/>
      <c r="K20" s="41"/>
      <c r="L20" s="28"/>
    </row>
    <row r="21" spans="1:12" x14ac:dyDescent="0.25">
      <c r="A21" s="43"/>
      <c r="B21" s="43"/>
      <c r="C21" s="43"/>
      <c r="D21" s="43"/>
      <c r="E21" s="31"/>
      <c r="F21" s="43"/>
      <c r="G21" s="43"/>
      <c r="H21" s="43"/>
      <c r="J21" s="28"/>
      <c r="K21" s="42"/>
      <c r="L21" s="28"/>
    </row>
    <row r="22" spans="1:12" x14ac:dyDescent="0.25">
      <c r="A22" s="32"/>
      <c r="B22" s="32"/>
      <c r="C22" s="32"/>
      <c r="D22" s="32"/>
      <c r="E22" s="31"/>
      <c r="F22" s="32"/>
      <c r="G22" s="32"/>
      <c r="H22" s="32"/>
    </row>
    <row r="23" spans="1:12" x14ac:dyDescent="0.25">
      <c r="A23" s="33"/>
      <c r="B23" s="34"/>
      <c r="C23" s="34"/>
      <c r="D23" s="34"/>
      <c r="E23" s="33"/>
      <c r="F23" s="35"/>
      <c r="G23" s="35"/>
      <c r="H23" s="35"/>
    </row>
    <row r="24" spans="1:12" x14ac:dyDescent="0.25">
      <c r="A24" s="33"/>
      <c r="B24" s="34"/>
      <c r="C24" s="34"/>
      <c r="D24" s="34"/>
      <c r="E24" s="33"/>
      <c r="F24" s="35"/>
      <c r="G24" s="35"/>
      <c r="H24" s="35"/>
    </row>
    <row r="25" spans="1:12" x14ac:dyDescent="0.25">
      <c r="A25" s="33"/>
      <c r="B25" s="34"/>
      <c r="C25" s="34"/>
      <c r="D25" s="34"/>
      <c r="E25" s="33"/>
      <c r="F25" s="35"/>
      <c r="G25" s="35"/>
      <c r="H25" s="35"/>
    </row>
    <row r="26" spans="1:12" x14ac:dyDescent="0.25">
      <c r="A26" s="33"/>
      <c r="B26" s="34"/>
      <c r="C26" s="34"/>
      <c r="D26" s="34"/>
      <c r="E26" s="33"/>
      <c r="F26" s="35"/>
      <c r="G26" s="35"/>
      <c r="H26" s="35"/>
    </row>
    <row r="27" spans="1:12" x14ac:dyDescent="0.25">
      <c r="A27" s="33"/>
      <c r="B27" s="33"/>
      <c r="C27" s="33"/>
      <c r="D27" s="33"/>
      <c r="E27" s="33"/>
      <c r="F27" s="35"/>
      <c r="G27" s="35"/>
      <c r="H27" s="35"/>
    </row>
    <row r="28" spans="1:12" x14ac:dyDescent="0.25">
      <c r="A28" s="33"/>
      <c r="B28" s="34"/>
      <c r="C28" s="34"/>
      <c r="D28" s="34"/>
      <c r="E28" s="33"/>
      <c r="F28" s="35"/>
      <c r="G28" s="35"/>
      <c r="H28" s="35"/>
    </row>
    <row r="29" spans="1:12" x14ac:dyDescent="0.25">
      <c r="A29" s="33"/>
      <c r="B29" s="34"/>
      <c r="C29" s="34"/>
      <c r="D29" s="34"/>
      <c r="E29" s="33"/>
      <c r="F29" s="35"/>
      <c r="G29" s="35"/>
      <c r="H29" s="35"/>
    </row>
    <row r="30" spans="1:12" x14ac:dyDescent="0.25">
      <c r="A30" s="36"/>
      <c r="B30" s="28"/>
      <c r="C30" s="28"/>
      <c r="D30" s="28"/>
      <c r="E30" s="28"/>
      <c r="F30" s="28"/>
      <c r="G30" s="28"/>
      <c r="H30" s="28"/>
    </row>
    <row r="31" spans="1:12" ht="15.75" x14ac:dyDescent="0.25">
      <c r="A31" s="37"/>
      <c r="B31" s="28"/>
      <c r="C31" s="28"/>
      <c r="D31" s="28"/>
      <c r="E31" s="28"/>
      <c r="F31" s="28"/>
      <c r="G31" s="28"/>
      <c r="H31" s="28"/>
    </row>
    <row r="32" spans="1:12" x14ac:dyDescent="0.25">
      <c r="A32" s="20"/>
      <c r="B32" s="20"/>
      <c r="C32" s="20"/>
      <c r="D32" s="20"/>
      <c r="E32" s="20"/>
    </row>
  </sheetData>
  <mergeCells count="7">
    <mergeCell ref="A21:D21"/>
    <mergeCell ref="F21:H21"/>
    <mergeCell ref="K8:L8"/>
    <mergeCell ref="A6:D6"/>
    <mergeCell ref="F6:H6"/>
    <mergeCell ref="G15:G16"/>
    <mergeCell ref="H15:H1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FAST FORWARD</vt:lpstr>
    </vt:vector>
  </TitlesOfParts>
  <Company>Win7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Ortiz</dc:creator>
  <cp:lastModifiedBy>Itze Lopez</cp:lastModifiedBy>
  <dcterms:created xsi:type="dcterms:W3CDTF">2015-09-15T17:10:47Z</dcterms:created>
  <dcterms:modified xsi:type="dcterms:W3CDTF">2020-04-30T21:58:30Z</dcterms:modified>
</cp:coreProperties>
</file>